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D:\Ke toan thu\Cong khai ngan sach\nAM 2020\Quy III\"/>
    </mc:Choice>
  </mc:AlternateContent>
  <xr:revisionPtr revIDLastSave="0" documentId="13_ncr:1_{922148ED-7ABB-492B-B59C-6458CD41BA54}" xr6:coauthVersionLast="45" xr6:coauthVersionMax="45" xr10:uidLastSave="{00000000-0000-0000-0000-000000000000}"/>
  <bookViews>
    <workbookView xWindow="-60" yWindow="0" windowWidth="10260" windowHeight="10725"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0" i="1" l="1"/>
  <c r="G10" i="1"/>
  <c r="F11" i="1"/>
  <c r="G11" i="1"/>
  <c r="F12" i="1"/>
  <c r="G12" i="1"/>
  <c r="F13" i="1"/>
  <c r="G13" i="1"/>
  <c r="F14" i="1"/>
  <c r="G14" i="1"/>
  <c r="F15" i="1"/>
  <c r="G15" i="1"/>
  <c r="F16" i="1"/>
  <c r="G16" i="1"/>
  <c r="G18" i="1"/>
  <c r="F19" i="1"/>
  <c r="G19" i="1"/>
  <c r="F20" i="1"/>
  <c r="G20" i="1"/>
  <c r="F21" i="1"/>
  <c r="G21" i="1"/>
  <c r="F22" i="1"/>
  <c r="G22" i="1"/>
  <c r="F23" i="1"/>
  <c r="G23" i="1"/>
  <c r="F24" i="1"/>
  <c r="G24" i="1"/>
  <c r="F25" i="1"/>
  <c r="G25" i="1"/>
  <c r="F26" i="1"/>
  <c r="G26" i="1"/>
  <c r="F27" i="1"/>
  <c r="G27" i="1"/>
  <c r="F30" i="1"/>
  <c r="G30" i="1"/>
  <c r="F31" i="1"/>
  <c r="G31" i="1"/>
  <c r="F32" i="1"/>
  <c r="G32" i="1"/>
  <c r="F33" i="1"/>
  <c r="G33" i="1"/>
  <c r="F34" i="1"/>
  <c r="G34" i="1"/>
  <c r="G35" i="1"/>
  <c r="C8" i="1"/>
  <c r="C37" i="1" l="1"/>
  <c r="C29" i="1"/>
  <c r="C17" i="1"/>
  <c r="C9" i="1" s="1"/>
  <c r="E37" i="1" l="1"/>
  <c r="E29" i="1"/>
  <c r="E17" i="1"/>
  <c r="D37" i="1"/>
  <c r="D29" i="1"/>
  <c r="D17" i="1"/>
  <c r="D9" i="1" s="1"/>
  <c r="E9" i="1" l="1"/>
  <c r="F17" i="1"/>
  <c r="G17" i="1"/>
  <c r="G29" i="1"/>
  <c r="F29" i="1"/>
  <c r="E8" i="1"/>
  <c r="D8" i="1"/>
  <c r="A31" i="1"/>
  <c r="A32" i="1"/>
  <c r="A33" i="1" s="1"/>
  <c r="A26" i="1"/>
  <c r="A27" i="1" s="1"/>
  <c r="A24" i="1"/>
  <c r="A11" i="1"/>
  <c r="A12" i="1"/>
  <c r="A13" i="1" s="1"/>
  <c r="A14" i="1" s="1"/>
  <c r="A15" i="1" s="1"/>
  <c r="A16" i="1" s="1"/>
  <c r="F8" i="1" l="1"/>
  <c r="G8" i="1"/>
  <c r="F9" i="1"/>
  <c r="G9" i="1"/>
</calcChain>
</file>

<file path=xl/sharedStrings.xml><?xml version="1.0" encoding="utf-8"?>
<sst xmlns="http://schemas.openxmlformats.org/spreadsheetml/2006/main" count="55" uniqueCount="50">
  <si>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</si>
  <si>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</si>
  <si>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</si>
  <si>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</si>
  <si>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</si>
  <si>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</si>
  <si>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</si>
  <si>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</si>
  <si>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</si>
  <si>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</si>
  <si>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</si>
  <si>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</si>
  <si>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</si>
  <si>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</si>
  <si>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</si>
  <si>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</si>
  <si>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</si>
  <si>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</si>
  <si>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</si>
  <si>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</si>
  <si>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</si>
  <si>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</si>
  <si>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</si>
  <si>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</si>
  <si>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</si>
  <si>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</si>
  <si>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</si>
  <si>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</si>
  <si>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</si>
  <si>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</si>
  <si>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</si>
  <si>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</si>
  <si>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</si>
  <si>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</si>
  <si>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</si>
  <si>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</si>
  <si>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</si>
  <si>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</si>
  <si>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</si>
  <si>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</si>
  <si>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</si>
  <si>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</si>
  <si>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</si>
  <si>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</si>
  <si>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</si>
  <si>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UBND TỈNH KHÁNH HÒA</t>
  </si>
  <si>
    <t>SO SÁNH THỰC HIỆN VỚI (%)</t>
  </si>
  <si>
    <t>THỰC HIỆN 09 THÁNG</t>
  </si>
  <si>
    <t>THỰC HIỆN 09 THÁNG NĂM 2019</t>
  </si>
  <si>
    <t>THỰC HIỆN THU NGÂN SÁCH NHÀ NƯỚC 09 THÁNG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</si>
</sst>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_(* #,##0.00_);_(* \(#,##0.00\);_(* &quot;-&quot;??_);_(@_)"/>
    <numFmt numFmtId="166" formatCode="#,###;\-#,###;&quot;&quot;;_(@_)"/>
  </numFmts>
  <fonts count="25" x14ac:knownFonts="1">
    <font>
      <sz val="11"/>
      <color theme="1"/>
      <name val="Calibri"/>
      <family val="2"/>
      <scheme val="minor"/>
    </font>
    <font>
      <sz val="12"/>
      <name val=".VnArial Narrow"/>
      <family val="2"/>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b/>
      <u/>
      <sz val="12"/>
      <name val="Times New Roman"/>
      <family val="1"/>
      <charset val="163"/>
    </font>
    <font>
      <sz val="12"/>
      <color indexed="62"/>
      <name val="Times New Roman"/>
      <family val="1"/>
      <charset val="163"/>
    </font>
    <font>
      <sz val="13"/>
      <name val=".VnTime"/>
      <family val="2"/>
    </font>
    <font>
      <sz val="11"/>
      <name val="Times New Roman"/>
      <family val="1"/>
      <charset val="163"/>
    </font>
    <font>
      <i/>
      <sz val="11"/>
      <name val="Times New Roman"/>
      <family val="1"/>
    </font>
    <font>
      <sz val="11"/>
      <color theme="1"/>
      <name val="Calibri"/>
      <family val="2"/>
      <charset val="163"/>
      <scheme val="minor"/>
    </font>
    <font>
      <b/>
      <sz val="12"/>
      <color indexed="62"/>
      <name val="Times New Roman"/>
      <family val="1"/>
    </font>
  </fonts>
  <fills count="2">
    <fill>
      <patternFill patternType="none"/>
    </fill>
    <fill>
      <patternFill patternType="gray125"/>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165" fontId="21" fillId="0" borderId="0" applyFont="0" applyFill="0" applyBorder="0" applyAlignment="0" applyProtection="0"/>
    <xf numFmtId="164" fontId="21" fillId="0" borderId="0" applyFont="0" applyFill="0" applyBorder="0" applyAlignment="0" applyProtection="0"/>
    <xf numFmtId="166" fontId="20" fillId="0" borderId="0" applyFont="0" applyFill="0" applyBorder="0" applyAlignment="0" applyProtection="0"/>
    <xf numFmtId="0" fontId="14" fillId="0" borderId="0"/>
    <xf numFmtId="0" fontId="15" fillId="0" borderId="0"/>
    <xf numFmtId="0" fontId="2" fillId="0" borderId="0"/>
    <xf numFmtId="0" fontId="23" fillId="0" borderId="0"/>
    <xf numFmtId="0" fontId="14" fillId="0" borderId="0"/>
    <xf numFmtId="0" fontId="21" fillId="0" borderId="0"/>
    <xf numFmtId="0" fontId="1" fillId="0" borderId="0"/>
  </cellStyleXfs>
  <cellXfs count="65">
    <xf numFmtId="0" fontId="0" fillId="0" borderId="0" xfId="0"/>
    <xf numFmtId="0" fontId="11" fillId="0" borderId="0" xfId="4" applyFont="1" applyFill="1"/>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centerContinuous"/>
    </xf>
    <xf numFmtId="0" fontId="4" fillId="0" borderId="0" xfId="0" applyFont="1" applyFill="1"/>
    <xf numFmtId="0" fontId="9"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xf numFmtId="0" fontId="4" fillId="0" borderId="2" xfId="0" applyFont="1" applyFill="1" applyBorder="1" applyAlignment="1">
      <alignment horizontal="center"/>
    </xf>
    <xf numFmtId="0" fontId="4" fillId="0" borderId="3" xfId="0" applyFont="1" applyFill="1" applyBorder="1"/>
    <xf numFmtId="0" fontId="16" fillId="0" borderId="2" xfId="0" applyFont="1" applyFill="1" applyBorder="1" applyAlignment="1">
      <alignment horizontal="center" vertical="center"/>
    </xf>
    <xf numFmtId="0" fontId="4" fillId="0" borderId="2" xfId="0" applyFont="1" applyFill="1" applyBorder="1"/>
    <xf numFmtId="0" fontId="9" fillId="0" borderId="0" xfId="0" applyFont="1" applyFill="1" applyAlignment="1">
      <alignment horizontal="centerContinuous"/>
    </xf>
    <xf numFmtId="0" fontId="13" fillId="0" borderId="0" xfId="0" applyFont="1" applyFill="1" applyAlignment="1">
      <alignment horizontal="centerContinuous"/>
    </xf>
    <xf numFmtId="0" fontId="8" fillId="0" borderId="0" xfId="0" applyFont="1" applyFill="1"/>
    <xf numFmtId="0" fontId="6" fillId="0" borderId="2" xfId="0" quotePrefix="1" applyFont="1" applyFill="1" applyBorder="1" applyAlignment="1">
      <alignment horizontal="center"/>
    </xf>
    <xf numFmtId="0" fontId="6" fillId="0" borderId="3" xfId="0" applyFont="1" applyFill="1" applyBorder="1"/>
    <xf numFmtId="0" fontId="4" fillId="0" borderId="2" xfId="0" applyFont="1" applyFill="1" applyBorder="1" applyAlignment="1">
      <alignment horizontal="center" vertical="center"/>
    </xf>
    <xf numFmtId="0" fontId="10" fillId="0" borderId="0" xfId="0" quotePrefix="1" applyFont="1" applyFill="1" applyAlignment="1">
      <alignment horizontal="left"/>
    </xf>
    <xf numFmtId="0" fontId="5" fillId="0" borderId="0" xfId="0" applyFont="1" applyFill="1" applyAlignment="1">
      <alignment horizontal="centerContinuous" wrapText="1"/>
    </xf>
    <xf numFmtId="0" fontId="22" fillId="0" borderId="0" xfId="0" applyFont="1" applyFill="1" applyBorder="1" applyAlignment="1">
      <alignment horizontal="right"/>
    </xf>
    <xf numFmtId="0" fontId="3" fillId="0" borderId="2" xfId="0" applyFont="1" applyFill="1" applyBorder="1" applyAlignment="1">
      <alignment horizontal="center" vertical="center"/>
    </xf>
    <xf numFmtId="0" fontId="16" fillId="0" borderId="0" xfId="0" applyFont="1" applyFill="1" applyAlignment="1">
      <alignment vertical="center"/>
    </xf>
    <xf numFmtId="0" fontId="17" fillId="0" borderId="0" xfId="0" applyFont="1" applyFill="1" applyAlignment="1">
      <alignment horizontal="centerContinuous" vertical="center"/>
    </xf>
    <xf numFmtId="0" fontId="3" fillId="0" borderId="4" xfId="0" applyFont="1" applyFill="1" applyBorder="1" applyAlignment="1">
      <alignment horizontal="center" vertical="center"/>
    </xf>
    <xf numFmtId="0" fontId="3" fillId="0" borderId="5" xfId="0" applyNumberFormat="1" applyFont="1" applyFill="1" applyBorder="1" applyAlignment="1">
      <alignment horizontal="left" vertical="center" wrapText="1"/>
    </xf>
    <xf numFmtId="3" fontId="18" fillId="0" borderId="6" xfId="0" applyNumberFormat="1" applyFont="1" applyFill="1" applyBorder="1" applyAlignment="1">
      <alignment vertical="center"/>
    </xf>
    <xf numFmtId="0" fontId="12" fillId="0" borderId="0" xfId="0" applyFont="1" applyFill="1" applyAlignment="1">
      <alignment vertical="center"/>
    </xf>
    <xf numFmtId="3" fontId="3" fillId="0" borderId="2" xfId="0" applyNumberFormat="1" applyFont="1" applyFill="1" applyBorder="1" applyAlignment="1">
      <alignment vertical="center"/>
    </xf>
    <xf numFmtId="3" fontId="16" fillId="0" borderId="2" xfId="0" applyNumberFormat="1" applyFont="1" applyFill="1" applyBorder="1" applyAlignment="1">
      <alignment vertical="center"/>
    </xf>
    <xf numFmtId="3" fontId="17" fillId="0" borderId="2" xfId="0" applyNumberFormat="1" applyFont="1" applyFill="1" applyBorder="1" applyAlignment="1">
      <alignment vertical="center"/>
    </xf>
    <xf numFmtId="0" fontId="4" fillId="0" borderId="3" xfId="0" applyFont="1" applyFill="1" applyBorder="1" applyAlignment="1">
      <alignment horizontal="justify" wrapText="1"/>
    </xf>
    <xf numFmtId="3" fontId="19" fillId="0" borderId="2" xfId="0" applyNumberFormat="1" applyFont="1" applyFill="1" applyBorder="1" applyAlignment="1">
      <alignment vertical="center"/>
    </xf>
    <xf numFmtId="0" fontId="5" fillId="0" borderId="7" xfId="0" applyFont="1" applyFill="1" applyBorder="1"/>
    <xf numFmtId="0" fontId="3" fillId="0" borderId="7" xfId="0" applyNumberFormat="1" applyFont="1" applyFill="1" applyBorder="1" applyAlignment="1">
      <alignment vertical="center" wrapText="1"/>
    </xf>
    <xf numFmtId="0" fontId="16" fillId="0" borderId="7" xfId="0" applyNumberFormat="1" applyFont="1" applyFill="1" applyBorder="1" applyAlignment="1">
      <alignment horizontal="left" vertical="center" wrapText="1"/>
    </xf>
    <xf numFmtId="0" fontId="3" fillId="0" borderId="2" xfId="0" applyNumberFormat="1" applyFont="1" applyFill="1" applyBorder="1" applyAlignment="1">
      <alignment horizontal="left" vertical="center" wrapText="1"/>
    </xf>
    <xf numFmtId="0" fontId="3" fillId="0" borderId="3" xfId="0" applyNumberFormat="1" applyFont="1" applyFill="1" applyBorder="1" applyAlignment="1">
      <alignment horizontal="left" vertical="center" wrapText="1"/>
    </xf>
    <xf numFmtId="0" fontId="16" fillId="0" borderId="8" xfId="0" applyFont="1" applyFill="1" applyBorder="1" applyAlignment="1">
      <alignment horizontal="center" vertical="center"/>
    </xf>
    <xf numFmtId="0" fontId="16" fillId="0" borderId="9" xfId="0" applyNumberFormat="1" applyFont="1" applyFill="1" applyBorder="1" applyAlignment="1">
      <alignment vertical="center" wrapText="1"/>
    </xf>
    <xf numFmtId="3" fontId="19" fillId="0" borderId="8" xfId="0" applyNumberFormat="1" applyFont="1" applyFill="1" applyBorder="1" applyAlignment="1">
      <alignment vertical="center"/>
    </xf>
    <xf numFmtId="3" fontId="19" fillId="0" borderId="10" xfId="0" applyNumberFormat="1" applyFont="1" applyFill="1" applyBorder="1" applyAlignment="1">
      <alignment vertical="center"/>
    </xf>
    <xf numFmtId="3" fontId="3" fillId="0" borderId="2" xfId="0" applyNumberFormat="1" applyFont="1" applyFill="1" applyBorder="1" applyAlignment="1">
      <alignment vertical="center" wrapText="1"/>
    </xf>
    <xf numFmtId="3" fontId="4" fillId="0" borderId="2" xfId="0" applyNumberFormat="1" applyFont="1" applyFill="1" applyBorder="1" applyAlignment="1">
      <alignment vertical="center"/>
    </xf>
    <xf numFmtId="0" fontId="9" fillId="0" borderId="0" xfId="0" applyFont="1" applyFill="1"/>
    <xf numFmtId="3" fontId="6" fillId="0" borderId="2" xfId="0" applyNumberFormat="1" applyFont="1" applyFill="1" applyBorder="1" applyAlignment="1">
      <alignment vertical="center"/>
    </xf>
    <xf numFmtId="0" fontId="10" fillId="0" borderId="0" xfId="0" applyFont="1" applyFill="1"/>
    <xf numFmtId="3" fontId="24" fillId="0" borderId="2" xfId="0" applyNumberFormat="1" applyFont="1" applyFill="1" applyBorder="1" applyAlignment="1">
      <alignment vertical="center"/>
    </xf>
    <xf numFmtId="3" fontId="4" fillId="0" borderId="4" xfId="0" applyNumberFormat="1" applyFont="1" applyFill="1" applyBorder="1" applyAlignment="1">
      <alignment horizontal="center" vertical="center"/>
    </xf>
    <xf numFmtId="3" fontId="18" fillId="0" borderId="4" xfId="0" applyNumberFormat="1" applyFont="1" applyFill="1" applyBorder="1" applyAlignment="1">
      <alignment horizontal="center" vertical="center"/>
    </xf>
    <xf numFmtId="0" fontId="10" fillId="0" borderId="11" xfId="0" applyFont="1" applyFill="1" applyBorder="1" applyAlignment="1">
      <alignment horizontal="left"/>
    </xf>
    <xf numFmtId="0" fontId="5" fillId="0" borderId="0" xfId="0" applyFont="1" applyFill="1" applyAlignment="1">
      <alignment horizontal="right"/>
    </xf>
    <xf numFmtId="0" fontId="6" fillId="0" borderId="0" xfId="0" applyNumberFormat="1" applyFont="1" applyFill="1" applyBorder="1" applyAlignment="1">
      <alignment horizontal="center" vertical="center" wrapText="1"/>
    </xf>
    <xf numFmtId="0" fontId="16" fillId="0" borderId="12" xfId="0" applyFont="1" applyFill="1" applyBorder="1" applyAlignment="1">
      <alignment horizontal="center" vertical="center"/>
    </xf>
    <xf numFmtId="0" fontId="3" fillId="0" borderId="13" xfId="0" applyFont="1" applyFill="1" applyBorder="1" applyAlignment="1">
      <alignment horizontal="center" vertical="center" wrapText="1"/>
    </xf>
    <xf numFmtId="0" fontId="3" fillId="0" borderId="13" xfId="0" applyNumberFormat="1" applyFont="1" applyFill="1" applyBorder="1" applyAlignment="1">
      <alignment horizontal="center" vertical="center" wrapText="1"/>
    </xf>
    <xf numFmtId="0" fontId="7" fillId="0" borderId="14"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wrapText="1"/>
    </xf>
    <xf numFmtId="0" fontId="7" fillId="0" borderId="14"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16" xfId="6" applyNumberFormat="1" applyFont="1" applyFill="1" applyBorder="1" applyAlignment="1">
      <alignment horizontal="center" vertical="center" wrapText="1"/>
    </xf>
    <xf numFmtId="0" fontId="7" fillId="0" borderId="17" xfId="6" applyNumberFormat="1" applyFont="1" applyFill="1" applyBorder="1" applyAlignment="1">
      <alignment horizontal="center" vertical="center" wrapText="1"/>
    </xf>
  </cellXfs>
  <cellStyles count="11">
    <cellStyle name="Comma 2" xfId="1" xr:uid="{00000000-0005-0000-0000-000000000000}"/>
    <cellStyle name="Currency 2" xfId="2" xr:uid="{00000000-0005-0000-0000-000001000000}"/>
    <cellStyle name="HAI" xfId="3" xr:uid="{00000000-0005-0000-0000-000002000000}"/>
    <cellStyle name="Normal" xfId="0" builtinId="0"/>
    <cellStyle name="Normal 2" xfId="4" xr:uid="{00000000-0005-0000-0000-000004000000}"/>
    <cellStyle name="Normal 3" xfId="5" xr:uid="{00000000-0005-0000-0000-000005000000}"/>
    <cellStyle name="Normal 4" xfId="6" xr:uid="{00000000-0005-0000-0000-000006000000}"/>
    <cellStyle name="Normal 5" xfId="7" xr:uid="{00000000-0005-0000-0000-000007000000}"/>
    <cellStyle name="Normal 6" xfId="8" xr:uid="{00000000-0005-0000-0000-000008000000}"/>
    <cellStyle name="Normal 7" xfId="9" xr:uid="{00000000-0005-0000-0000-000009000000}"/>
    <cellStyle name="Normal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4"/>
  <sheetViews>
    <sheetView tabSelected="1" zoomScale="70" zoomScaleNormal="70" workbookViewId="0">
      <pane xSplit="2" ySplit="7" topLeftCell="E8" activePane="bottomRight" state="frozen"/>
      <selection pane="topRight" activeCell="C1" sqref="C1"/>
      <selection pane="bottomLeft" activeCell="A8" sqref="A8"/>
      <selection pane="bottomRight" activeCell="F6" sqref="F6:G6"/>
    </sheetView>
  </sheetViews>
  <sheetFormatPr defaultColWidth="12.85546875" defaultRowHeight="15.75" x14ac:dyDescent="0.25"/>
  <cols>
    <col min="1" max="1" width="7.28515625" style="6" customWidth="1"/>
    <col min="2" max="2" width="79.28515625" style="6" customWidth="1"/>
    <col min="3" max="3" width="14.140625" style="6" hidden="1" customWidth="1"/>
    <col min="4" max="5" width="14.5703125" style="6" customWidth="1"/>
    <col min="6" max="7" width="12" style="6" customWidth="1"/>
    <col min="8" max="16384" width="12.85546875" style="6"/>
  </cols>
  <sheetData>
    <row r="1" spans="1:7" ht="21" customHeight="1" x14ac:dyDescent="0.25">
      <c r="A1" s="4" t="s">
        <v>45</v>
      </c>
      <c r="B1" s="4"/>
      <c r="C1" s="4"/>
      <c r="D1" s="4"/>
      <c r="E1" s="54" t="s">
        <v>36</v>
      </c>
      <c r="F1" s="54"/>
      <c r="G1" s="54"/>
    </row>
    <row r="2" spans="1:7" ht="18.75" x14ac:dyDescent="0.3">
      <c r="A2" s="7"/>
      <c r="B2" s="7"/>
      <c r="C2" s="7"/>
      <c r="D2" s="5"/>
      <c r="E2" s="5"/>
      <c r="F2" s="5"/>
      <c r="G2" s="5"/>
    </row>
    <row r="3" spans="1:7" ht="20.25" x14ac:dyDescent="0.3">
      <c r="A3" s="22" t="s">
        <v>49</v>
      </c>
      <c r="B3" s="15"/>
      <c r="C3" s="15"/>
      <c r="D3" s="16"/>
      <c r="E3" s="16"/>
      <c r="F3" s="16"/>
      <c r="G3" s="16"/>
    </row>
    <row r="4" spans="1:7" x14ac:dyDescent="0.25">
      <c r="A4" s="55"/>
      <c r="B4" s="55"/>
      <c r="C4" s="55"/>
      <c r="D4" s="55"/>
      <c r="E4" s="55"/>
      <c r="F4" s="55"/>
      <c r="G4" s="55"/>
    </row>
    <row r="5" spans="1:7" ht="17.25" customHeight="1" x14ac:dyDescent="0.25">
      <c r="A5" s="56"/>
      <c r="B5" s="56"/>
      <c r="C5" s="56"/>
      <c r="D5" s="56"/>
      <c r="E5" s="25"/>
      <c r="F5" s="26"/>
      <c r="G5" s="23" t="s">
        <v>0</v>
      </c>
    </row>
    <row r="6" spans="1:7" s="17" customFormat="1" ht="34.9" customHeight="1" x14ac:dyDescent="0.25">
      <c r="A6" s="57" t="s">
        <v>1</v>
      </c>
      <c r="B6" s="58" t="s">
        <v>2</v>
      </c>
      <c r="C6" s="61" t="s">
        <v>48</v>
      </c>
      <c r="D6" s="59" t="s">
        <v>33</v>
      </c>
      <c r="E6" s="61" t="s">
        <v>47</v>
      </c>
      <c r="F6" s="63" t="s">
        <v>46</v>
      </c>
      <c r="G6" s="64"/>
    </row>
    <row r="7" spans="1:7" s="17" customFormat="1" ht="52.15" customHeight="1" x14ac:dyDescent="0.25">
      <c r="A7" s="57"/>
      <c r="B7" s="57"/>
      <c r="C7" s="62"/>
      <c r="D7" s="60"/>
      <c r="E7" s="62"/>
      <c r="F7" s="2" t="s">
        <v>33</v>
      </c>
      <c r="G7" s="3" t="s">
        <v>34</v>
      </c>
    </row>
    <row r="8" spans="1:7" s="30" customFormat="1" ht="21" customHeight="1" x14ac:dyDescent="0.25">
      <c r="A8" s="27" t="s">
        <v>3</v>
      </c>
      <c r="B8" s="28" t="s">
        <v>37</v>
      </c>
      <c r="C8" s="29">
        <f>C9+C28+C29+C36</f>
        <v>13878383</v>
      </c>
      <c r="D8" s="29">
        <f>D9+D28+D29+D36</f>
        <v>17273000</v>
      </c>
      <c r="E8" s="29">
        <f>E9+E28+E29+E36</f>
        <v>10337018.9</v>
      </c>
      <c r="F8" s="52">
        <f>E8/D8*100</f>
        <v>59.844953974410927</v>
      </c>
      <c r="G8" s="52">
        <f>E8/C8*100</f>
        <v>74.482876715536676</v>
      </c>
    </row>
    <row r="9" spans="1:7" s="8" customFormat="1" ht="21" customHeight="1" x14ac:dyDescent="0.3">
      <c r="A9" s="9" t="s">
        <v>5</v>
      </c>
      <c r="B9" s="10" t="s">
        <v>9</v>
      </c>
      <c r="C9" s="31">
        <f>C10+C11+C12+C13+C14+C15+C16+C17+C23+C24+C25+C26+C27</f>
        <v>11707265</v>
      </c>
      <c r="D9" s="31">
        <f>D10+D11+D12+D13+D14+D15+D16+D17+D23+D24+D25+D26+D27</f>
        <v>15973000</v>
      </c>
      <c r="E9" s="31">
        <f>E10+E11+E12+E13+E14+E15+E16+E17+E23+E24+E25+E26+E27</f>
        <v>8458960.9000000004</v>
      </c>
      <c r="F9" s="51">
        <f t="shared" ref="F9:F34" si="0">E9/D9*100</f>
        <v>52.957872034057473</v>
      </c>
      <c r="G9" s="51">
        <f t="shared" ref="G9:G35" si="1">E9/C9*100</f>
        <v>72.253945733696128</v>
      </c>
    </row>
    <row r="10" spans="1:7" s="8" customFormat="1" ht="21" customHeight="1" x14ac:dyDescent="0.3">
      <c r="A10" s="11">
        <v>1</v>
      </c>
      <c r="B10" s="12" t="s">
        <v>38</v>
      </c>
      <c r="C10" s="32">
        <v>2812829</v>
      </c>
      <c r="D10" s="32">
        <v>3970000</v>
      </c>
      <c r="E10" s="32">
        <v>2409442</v>
      </c>
      <c r="F10" s="51">
        <f t="shared" si="0"/>
        <v>60.691234256926954</v>
      </c>
      <c r="G10" s="51">
        <f t="shared" si="1"/>
        <v>85.659028686066591</v>
      </c>
    </row>
    <row r="11" spans="1:7" s="8" customFormat="1" ht="21" customHeight="1" x14ac:dyDescent="0.3">
      <c r="A11" s="11">
        <f>+A10+1</f>
        <v>2</v>
      </c>
      <c r="B11" s="12" t="s">
        <v>10</v>
      </c>
      <c r="C11" s="32">
        <v>468783</v>
      </c>
      <c r="D11" s="32">
        <v>650000</v>
      </c>
      <c r="E11" s="32">
        <v>595345</v>
      </c>
      <c r="F11" s="51">
        <f t="shared" si="0"/>
        <v>91.591538461538462</v>
      </c>
      <c r="G11" s="51">
        <f t="shared" si="1"/>
        <v>126.99799267464904</v>
      </c>
    </row>
    <row r="12" spans="1:7" s="8" customFormat="1" ht="21" customHeight="1" x14ac:dyDescent="0.3">
      <c r="A12" s="11">
        <f>A11+1</f>
        <v>3</v>
      </c>
      <c r="B12" s="12" t="s">
        <v>11</v>
      </c>
      <c r="C12" s="32">
        <v>3267105</v>
      </c>
      <c r="D12" s="32">
        <v>4730000</v>
      </c>
      <c r="E12" s="32">
        <v>2022354</v>
      </c>
      <c r="F12" s="51">
        <f t="shared" si="0"/>
        <v>42.755898520084571</v>
      </c>
      <c r="G12" s="51">
        <f t="shared" si="1"/>
        <v>61.900489883245257</v>
      </c>
    </row>
    <row r="13" spans="1:7" s="8" customFormat="1" ht="21" customHeight="1" x14ac:dyDescent="0.3">
      <c r="A13" s="11">
        <f>A12+1</f>
        <v>4</v>
      </c>
      <c r="B13" s="12" t="s">
        <v>12</v>
      </c>
      <c r="C13" s="46">
        <v>914273</v>
      </c>
      <c r="D13" s="46">
        <v>1380000</v>
      </c>
      <c r="E13" s="46">
        <v>822653</v>
      </c>
      <c r="F13" s="51">
        <f t="shared" si="0"/>
        <v>59.612536231884064</v>
      </c>
      <c r="G13" s="51">
        <f t="shared" si="1"/>
        <v>89.978923144399985</v>
      </c>
    </row>
    <row r="14" spans="1:7" s="8" customFormat="1" ht="21" customHeight="1" x14ac:dyDescent="0.3">
      <c r="A14" s="11">
        <f>A13+1</f>
        <v>5</v>
      </c>
      <c r="B14" s="12" t="s">
        <v>13</v>
      </c>
      <c r="C14" s="46">
        <v>817531</v>
      </c>
      <c r="D14" s="46">
        <v>1150000</v>
      </c>
      <c r="E14" s="46">
        <v>771054</v>
      </c>
      <c r="F14" s="51">
        <f t="shared" si="0"/>
        <v>67.04817391304347</v>
      </c>
      <c r="G14" s="51">
        <f t="shared" si="1"/>
        <v>94.314955640825843</v>
      </c>
    </row>
    <row r="15" spans="1:7" s="8" customFormat="1" ht="21" customHeight="1" x14ac:dyDescent="0.3">
      <c r="A15" s="11">
        <f>A14+1</f>
        <v>6</v>
      </c>
      <c r="B15" s="12" t="s">
        <v>14</v>
      </c>
      <c r="C15" s="33">
        <v>436811</v>
      </c>
      <c r="D15" s="33">
        <v>700000</v>
      </c>
      <c r="E15" s="33">
        <v>267171</v>
      </c>
      <c r="F15" s="51">
        <f t="shared" si="0"/>
        <v>38.167285714285711</v>
      </c>
      <c r="G15" s="51">
        <f t="shared" si="1"/>
        <v>61.16398167628563</v>
      </c>
    </row>
    <row r="16" spans="1:7" s="8" customFormat="1" ht="21" customHeight="1" x14ac:dyDescent="0.3">
      <c r="A16" s="11">
        <f>A15+1</f>
        <v>7</v>
      </c>
      <c r="B16" s="12" t="s">
        <v>15</v>
      </c>
      <c r="C16" s="33">
        <v>727231</v>
      </c>
      <c r="D16" s="33">
        <v>1150000</v>
      </c>
      <c r="E16" s="33">
        <v>216829</v>
      </c>
      <c r="F16" s="51">
        <f t="shared" si="0"/>
        <v>18.854695652173913</v>
      </c>
      <c r="G16" s="51">
        <f t="shared" si="1"/>
        <v>29.815698175682829</v>
      </c>
    </row>
    <row r="17" spans="1:7" s="8" customFormat="1" ht="21" customHeight="1" x14ac:dyDescent="0.3">
      <c r="A17" s="11">
        <v>8</v>
      </c>
      <c r="B17" s="12" t="s">
        <v>39</v>
      </c>
      <c r="C17" s="46">
        <f>C18+C19+C20+C21+C22</f>
        <v>1403461</v>
      </c>
      <c r="D17" s="46">
        <f>D18+D19+D20+D21+D22</f>
        <v>1327000</v>
      </c>
      <c r="E17" s="46">
        <f>E18+E19+E20+E21+E22</f>
        <v>731180.9</v>
      </c>
      <c r="F17" s="51">
        <f t="shared" si="0"/>
        <v>55.100293896006022</v>
      </c>
      <c r="G17" s="51">
        <f t="shared" si="1"/>
        <v>52.098412424712905</v>
      </c>
    </row>
    <row r="18" spans="1:7" s="49" customFormat="1" ht="21" customHeight="1" x14ac:dyDescent="0.3">
      <c r="A18" s="18" t="s">
        <v>8</v>
      </c>
      <c r="B18" s="19" t="s">
        <v>16</v>
      </c>
      <c r="C18" s="48">
        <v>4</v>
      </c>
      <c r="D18" s="48"/>
      <c r="E18" s="48">
        <v>0.9</v>
      </c>
      <c r="F18" s="51"/>
      <c r="G18" s="51">
        <f t="shared" si="1"/>
        <v>22.5</v>
      </c>
    </row>
    <row r="19" spans="1:7" s="49" customFormat="1" ht="21" customHeight="1" x14ac:dyDescent="0.3">
      <c r="A19" s="18" t="s">
        <v>8</v>
      </c>
      <c r="B19" s="19" t="s">
        <v>17</v>
      </c>
      <c r="C19" s="48">
        <v>12270</v>
      </c>
      <c r="D19" s="48">
        <v>15000</v>
      </c>
      <c r="E19" s="48">
        <v>10162</v>
      </c>
      <c r="F19" s="51">
        <f t="shared" si="0"/>
        <v>67.74666666666667</v>
      </c>
      <c r="G19" s="51">
        <f t="shared" si="1"/>
        <v>82.819885900570497</v>
      </c>
    </row>
    <row r="20" spans="1:7" s="49" customFormat="1" ht="21" customHeight="1" x14ac:dyDescent="0.3">
      <c r="A20" s="18" t="s">
        <v>8</v>
      </c>
      <c r="B20" s="19" t="s">
        <v>19</v>
      </c>
      <c r="C20" s="48">
        <v>929239</v>
      </c>
      <c r="D20" s="48">
        <v>1000000</v>
      </c>
      <c r="E20" s="48">
        <v>627954</v>
      </c>
      <c r="F20" s="51">
        <f t="shared" si="0"/>
        <v>62.795400000000001</v>
      </c>
      <c r="G20" s="51">
        <f t="shared" si="1"/>
        <v>67.577232552658685</v>
      </c>
    </row>
    <row r="21" spans="1:7" s="49" customFormat="1" ht="21" customHeight="1" x14ac:dyDescent="0.3">
      <c r="A21" s="18" t="s">
        <v>8</v>
      </c>
      <c r="B21" s="19" t="s">
        <v>18</v>
      </c>
      <c r="C21" s="48">
        <v>426106</v>
      </c>
      <c r="D21" s="48">
        <v>310000</v>
      </c>
      <c r="E21" s="48">
        <v>91641</v>
      </c>
      <c r="F21" s="51">
        <f t="shared" si="0"/>
        <v>29.561612903225807</v>
      </c>
      <c r="G21" s="51">
        <f t="shared" si="1"/>
        <v>21.506620418393545</v>
      </c>
    </row>
    <row r="22" spans="1:7" s="49" customFormat="1" ht="21" customHeight="1" x14ac:dyDescent="0.3">
      <c r="A22" s="18" t="s">
        <v>8</v>
      </c>
      <c r="B22" s="19" t="s">
        <v>20</v>
      </c>
      <c r="C22" s="48">
        <v>35842</v>
      </c>
      <c r="D22" s="48">
        <v>2000</v>
      </c>
      <c r="E22" s="48">
        <v>1423</v>
      </c>
      <c r="F22" s="51">
        <f t="shared" si="0"/>
        <v>71.150000000000006</v>
      </c>
      <c r="G22" s="51">
        <f t="shared" si="1"/>
        <v>3.9702025556609568</v>
      </c>
    </row>
    <row r="23" spans="1:7" s="8" customFormat="1" ht="21" customHeight="1" x14ac:dyDescent="0.3">
      <c r="A23" s="11">
        <v>9</v>
      </c>
      <c r="B23" s="12" t="s">
        <v>22</v>
      </c>
      <c r="C23" s="32">
        <v>39977</v>
      </c>
      <c r="D23" s="32">
        <v>50000</v>
      </c>
      <c r="E23" s="32">
        <v>22697</v>
      </c>
      <c r="F23" s="51">
        <f t="shared" si="0"/>
        <v>45.393999999999998</v>
      </c>
      <c r="G23" s="51">
        <f t="shared" si="1"/>
        <v>56.775145708782546</v>
      </c>
    </row>
    <row r="24" spans="1:7" s="8" customFormat="1" ht="32.25" x14ac:dyDescent="0.3">
      <c r="A24" s="20">
        <f>A23+1</f>
        <v>10</v>
      </c>
      <c r="B24" s="34" t="s">
        <v>25</v>
      </c>
      <c r="C24" s="46">
        <v>362087</v>
      </c>
      <c r="D24" s="46">
        <v>280000</v>
      </c>
      <c r="E24" s="46">
        <v>144688</v>
      </c>
      <c r="F24" s="51">
        <f t="shared" si="0"/>
        <v>51.674285714285716</v>
      </c>
      <c r="G24" s="51">
        <f t="shared" si="1"/>
        <v>39.959457257509932</v>
      </c>
    </row>
    <row r="25" spans="1:7" s="8" customFormat="1" ht="21" customHeight="1" x14ac:dyDescent="0.3">
      <c r="A25" s="11">
        <v>11</v>
      </c>
      <c r="B25" s="12" t="s">
        <v>21</v>
      </c>
      <c r="C25" s="46">
        <v>184336</v>
      </c>
      <c r="D25" s="46">
        <v>220000</v>
      </c>
      <c r="E25" s="46">
        <v>180188</v>
      </c>
      <c r="F25" s="51">
        <f t="shared" si="0"/>
        <v>81.903636363636366</v>
      </c>
      <c r="G25" s="51">
        <f t="shared" si="1"/>
        <v>97.749761305442235</v>
      </c>
    </row>
    <row r="26" spans="1:7" s="8" customFormat="1" ht="21.6" customHeight="1" x14ac:dyDescent="0.3">
      <c r="A26" s="11">
        <f>A25+1</f>
        <v>12</v>
      </c>
      <c r="B26" s="12" t="s">
        <v>24</v>
      </c>
      <c r="C26" s="35">
        <v>17178</v>
      </c>
      <c r="D26" s="35">
        <v>16000</v>
      </c>
      <c r="E26" s="35">
        <v>14803</v>
      </c>
      <c r="F26" s="51">
        <f t="shared" si="0"/>
        <v>92.518750000000011</v>
      </c>
      <c r="G26" s="51">
        <f t="shared" si="1"/>
        <v>86.174176271975782</v>
      </c>
    </row>
    <row r="27" spans="1:7" s="8" customFormat="1" ht="21.6" customHeight="1" x14ac:dyDescent="0.3">
      <c r="A27" s="11">
        <f>A26+1</f>
        <v>13</v>
      </c>
      <c r="B27" s="12" t="s">
        <v>23</v>
      </c>
      <c r="C27" s="35">
        <v>255663</v>
      </c>
      <c r="D27" s="35">
        <v>350000</v>
      </c>
      <c r="E27" s="35">
        <v>260556</v>
      </c>
      <c r="F27" s="51">
        <f t="shared" si="0"/>
        <v>74.444571428571422</v>
      </c>
      <c r="G27" s="51">
        <f t="shared" si="1"/>
        <v>101.91384752584456</v>
      </c>
    </row>
    <row r="28" spans="1:7" s="47" customFormat="1" ht="21.6" customHeight="1" x14ac:dyDescent="0.3">
      <c r="A28" s="9" t="s">
        <v>6</v>
      </c>
      <c r="B28" s="10" t="s">
        <v>35</v>
      </c>
      <c r="C28" s="50">
        <v>0</v>
      </c>
      <c r="D28" s="50"/>
      <c r="E28" s="50"/>
      <c r="F28" s="51"/>
      <c r="G28" s="51"/>
    </row>
    <row r="29" spans="1:7" s="47" customFormat="1" ht="21.6" customHeight="1" x14ac:dyDescent="0.3">
      <c r="A29" s="9" t="s">
        <v>7</v>
      </c>
      <c r="B29" s="10" t="s">
        <v>40</v>
      </c>
      <c r="C29" s="50">
        <f>C30+C31+C32+C33+C34+C35</f>
        <v>2171118</v>
      </c>
      <c r="D29" s="50">
        <f>D30+D31+D32+D33+D34+D35</f>
        <v>1300000</v>
      </c>
      <c r="E29" s="50">
        <f>E30+E31+E32+E33+E34+E35</f>
        <v>1878058</v>
      </c>
      <c r="F29" s="51">
        <f t="shared" si="0"/>
        <v>144.46600000000001</v>
      </c>
      <c r="G29" s="51">
        <f t="shared" si="1"/>
        <v>86.501885203844282</v>
      </c>
    </row>
    <row r="30" spans="1:7" s="8" customFormat="1" ht="21.6" customHeight="1" x14ac:dyDescent="0.3">
      <c r="A30" s="11">
        <v>1</v>
      </c>
      <c r="B30" s="12" t="s">
        <v>26</v>
      </c>
      <c r="C30" s="35">
        <v>1158068</v>
      </c>
      <c r="D30" s="35">
        <v>719000</v>
      </c>
      <c r="E30" s="35">
        <v>858245</v>
      </c>
      <c r="F30" s="51">
        <f t="shared" si="0"/>
        <v>119.36648122392211</v>
      </c>
      <c r="G30" s="51">
        <f t="shared" si="1"/>
        <v>74.110069529595847</v>
      </c>
    </row>
    <row r="31" spans="1:7" s="8" customFormat="1" ht="21.6" customHeight="1" x14ac:dyDescent="0.3">
      <c r="A31" s="11">
        <f>A30+1</f>
        <v>2</v>
      </c>
      <c r="B31" s="12" t="s">
        <v>27</v>
      </c>
      <c r="C31" s="35">
        <v>62541</v>
      </c>
      <c r="D31" s="35">
        <v>39000</v>
      </c>
      <c r="E31" s="35">
        <v>38380</v>
      </c>
      <c r="F31" s="51">
        <f t="shared" si="0"/>
        <v>98.410256410256409</v>
      </c>
      <c r="G31" s="51">
        <f t="shared" si="1"/>
        <v>61.367742760748946</v>
      </c>
    </row>
    <row r="32" spans="1:7" s="8" customFormat="1" ht="21.6" customHeight="1" x14ac:dyDescent="0.3">
      <c r="A32" s="11">
        <f>A31+1</f>
        <v>3</v>
      </c>
      <c r="B32" s="12" t="s">
        <v>28</v>
      </c>
      <c r="C32" s="35">
        <v>562177</v>
      </c>
      <c r="D32" s="35">
        <v>331000</v>
      </c>
      <c r="E32" s="35">
        <v>569993</v>
      </c>
      <c r="F32" s="51">
        <f t="shared" si="0"/>
        <v>172.20332326283986</v>
      </c>
      <c r="G32" s="51">
        <f t="shared" si="1"/>
        <v>101.3903094576975</v>
      </c>
    </row>
    <row r="33" spans="1:7" s="8" customFormat="1" ht="21.6" customHeight="1" x14ac:dyDescent="0.3">
      <c r="A33" s="11">
        <f>A32+1</f>
        <v>4</v>
      </c>
      <c r="B33" s="12" t="s">
        <v>29</v>
      </c>
      <c r="C33" s="35">
        <v>364040</v>
      </c>
      <c r="D33" s="35">
        <v>193000</v>
      </c>
      <c r="E33" s="35">
        <v>240655</v>
      </c>
      <c r="F33" s="51">
        <f t="shared" si="0"/>
        <v>124.6917098445596</v>
      </c>
      <c r="G33" s="51">
        <f t="shared" si="1"/>
        <v>66.106746511372378</v>
      </c>
    </row>
    <row r="34" spans="1:7" s="8" customFormat="1" ht="21.6" customHeight="1" x14ac:dyDescent="0.3">
      <c r="A34" s="11">
        <v>5</v>
      </c>
      <c r="B34" s="12" t="s">
        <v>30</v>
      </c>
      <c r="C34" s="35">
        <v>24188</v>
      </c>
      <c r="D34" s="35">
        <v>18000</v>
      </c>
      <c r="E34" s="35">
        <v>158280</v>
      </c>
      <c r="F34" s="51">
        <f t="shared" si="0"/>
        <v>879.33333333333326</v>
      </c>
      <c r="G34" s="51">
        <f t="shared" si="1"/>
        <v>654.37406978667104</v>
      </c>
    </row>
    <row r="35" spans="1:7" s="8" customFormat="1" ht="21.6" customHeight="1" x14ac:dyDescent="0.3">
      <c r="A35" s="11">
        <v>6</v>
      </c>
      <c r="B35" s="14" t="s">
        <v>31</v>
      </c>
      <c r="C35" s="35">
        <v>104</v>
      </c>
      <c r="D35" s="35"/>
      <c r="E35" s="35">
        <v>12505</v>
      </c>
      <c r="F35" s="51"/>
      <c r="G35" s="51">
        <f t="shared" si="1"/>
        <v>12024.038461538461</v>
      </c>
    </row>
    <row r="36" spans="1:7" s="8" customFormat="1" ht="21.6" customHeight="1" x14ac:dyDescent="0.3">
      <c r="A36" s="9" t="s">
        <v>44</v>
      </c>
      <c r="B36" s="36" t="s">
        <v>32</v>
      </c>
      <c r="C36" s="35"/>
      <c r="D36" s="35"/>
      <c r="E36" s="35"/>
      <c r="F36" s="35"/>
      <c r="G36" s="35"/>
    </row>
    <row r="37" spans="1:7" s="8" customFormat="1" ht="21" customHeight="1" x14ac:dyDescent="0.3">
      <c r="A37" s="24" t="s">
        <v>4</v>
      </c>
      <c r="B37" s="37" t="s">
        <v>41</v>
      </c>
      <c r="C37" s="45">
        <f>C38+C39</f>
        <v>0</v>
      </c>
      <c r="D37" s="45">
        <f>D38+D39</f>
        <v>0</v>
      </c>
      <c r="E37" s="45">
        <f>E38+E39</f>
        <v>0</v>
      </c>
      <c r="F37" s="35"/>
      <c r="G37" s="35"/>
    </row>
    <row r="38" spans="1:7" s="8" customFormat="1" ht="21" customHeight="1" x14ac:dyDescent="0.3">
      <c r="A38" s="13">
        <v>1</v>
      </c>
      <c r="B38" s="38" t="s">
        <v>42</v>
      </c>
      <c r="C38" s="38"/>
      <c r="D38" s="39"/>
      <c r="E38" s="40"/>
      <c r="F38" s="35"/>
      <c r="G38" s="35"/>
    </row>
    <row r="39" spans="1:7" s="8" customFormat="1" ht="21" customHeight="1" x14ac:dyDescent="0.3">
      <c r="A39" s="41">
        <v>2</v>
      </c>
      <c r="B39" s="42" t="s">
        <v>43</v>
      </c>
      <c r="C39" s="42"/>
      <c r="D39" s="43"/>
      <c r="E39" s="44"/>
      <c r="F39" s="43"/>
      <c r="G39" s="43"/>
    </row>
    <row r="40" spans="1:7" ht="15.95" customHeight="1" x14ac:dyDescent="0.3">
      <c r="A40" s="53"/>
      <c r="B40" s="53"/>
      <c r="C40" s="53"/>
      <c r="D40" s="53"/>
      <c r="E40" s="53"/>
      <c r="F40" s="53"/>
      <c r="G40" s="53"/>
    </row>
    <row r="41" spans="1:7" ht="22.5" customHeight="1" x14ac:dyDescent="0.3">
      <c r="A41" s="8"/>
      <c r="B41" s="21"/>
      <c r="C41" s="21"/>
      <c r="D41" s="8"/>
      <c r="E41" s="8"/>
      <c r="F41" s="8"/>
      <c r="G41" s="8"/>
    </row>
    <row r="42" spans="1:7" ht="18.75" x14ac:dyDescent="0.3">
      <c r="A42" s="8"/>
      <c r="B42" s="21"/>
      <c r="C42" s="21"/>
      <c r="D42" s="8"/>
      <c r="E42" s="8"/>
      <c r="F42" s="8"/>
      <c r="G42" s="8"/>
    </row>
    <row r="43" spans="1:7" ht="18.75" x14ac:dyDescent="0.3">
      <c r="A43" s="1"/>
      <c r="B43" s="21"/>
      <c r="C43" s="21"/>
      <c r="D43" s="8"/>
      <c r="E43" s="8"/>
      <c r="F43" s="8"/>
      <c r="G43" s="8"/>
    </row>
    <row r="44" spans="1:7" ht="18.75" x14ac:dyDescent="0.3">
      <c r="A44" s="1"/>
      <c r="B44" s="21"/>
      <c r="C44" s="21"/>
      <c r="D44" s="8"/>
      <c r="E44" s="8"/>
      <c r="F44" s="8"/>
      <c r="G44" s="8"/>
    </row>
  </sheetData>
  <mergeCells count="10">
    <mergeCell ref="A40:G40"/>
    <mergeCell ref="E1:G1"/>
    <mergeCell ref="A4:G4"/>
    <mergeCell ref="A5:D5"/>
    <mergeCell ref="A6:A7"/>
    <mergeCell ref="B6:B7"/>
    <mergeCell ref="D6:D7"/>
    <mergeCell ref="E6:E7"/>
    <mergeCell ref="F6:G6"/>
    <mergeCell ref="C6:C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7D8F4B8-431D-405A-A3DA-9B0A093347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dvknhat</cp:lastModifiedBy>
  <dcterms:created xsi:type="dcterms:W3CDTF">2018-08-22T07:49:45Z</dcterms:created>
  <dcterms:modified xsi:type="dcterms:W3CDTF">2020-10-14T03:44:00Z</dcterms:modified>
</cp:coreProperties>
</file>